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9" i="1" l="1"/>
  <c r="D29" i="1"/>
  <c r="E29" i="1"/>
  <c r="F29" i="1"/>
  <c r="C28" i="1"/>
  <c r="D28" i="1"/>
  <c r="E28" i="1"/>
  <c r="F28" i="1"/>
  <c r="P31" i="1"/>
  <c r="P28" i="1"/>
  <c r="R26" i="1" l="1"/>
  <c r="P25" i="1"/>
  <c r="M25" i="1"/>
  <c r="D26" i="1"/>
  <c r="F26" i="1"/>
  <c r="D25" i="1"/>
  <c r="E25" i="1"/>
  <c r="F25" i="1"/>
  <c r="C25" i="1"/>
  <c r="C26" i="1"/>
  <c r="Q20" i="1"/>
  <c r="R20" i="1"/>
  <c r="P19" i="1"/>
  <c r="P20" i="1"/>
  <c r="M19" i="1"/>
  <c r="C20" i="1"/>
  <c r="D20" i="1"/>
  <c r="E20" i="1"/>
  <c r="F20" i="1"/>
  <c r="C19" i="1"/>
  <c r="D19" i="1"/>
  <c r="E19" i="1"/>
  <c r="F19" i="1"/>
</calcChain>
</file>

<file path=xl/sharedStrings.xml><?xml version="1.0" encoding="utf-8"?>
<sst xmlns="http://schemas.openxmlformats.org/spreadsheetml/2006/main" count="325" uniqueCount="106">
  <si>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</si>
  <si>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</si>
  <si>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</si>
  <si>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</si>
  <si>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</si>
  <si>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</si>
  <si>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</si>
  <si>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</si>
  <si>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</si>
  <si>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Сведения о количестве (объеме)</t>
  </si>
  <si>
    <t>Регион поставки товаров (выполнения работ, оказания услуг)</t>
  </si>
  <si>
    <t>Сведения о начальной (максимальной) цене договора 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</si>
  <si>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</si>
  <si>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</si>
  <si>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</si>
  <si>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</si>
  <si>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</si>
  <si>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</si>
  <si>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</si>
  <si>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Действие</t>
  </si>
  <si>
    <t>До изменений</t>
  </si>
  <si>
    <t>После изменений</t>
  </si>
  <si>
    <t>В соответствии с закупочной документацией</t>
  </si>
  <si>
    <t>80000000000</t>
  </si>
  <si>
    <t>Республика Башкортостан</t>
  </si>
  <si>
    <t>Новая</t>
  </si>
  <si>
    <t>№ п/п изменения</t>
  </si>
  <si>
    <t>Закупка, участниками которой являются только субъекты малого и среднего предпринимательства (да/нет)</t>
  </si>
  <si>
    <t>Декабрь 2019</t>
  </si>
  <si>
    <t>нет</t>
  </si>
  <si>
    <t>Открытая закупка у единственного поставщика (типовой)</t>
  </si>
  <si>
    <t>Штука</t>
  </si>
  <si>
    <t>796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</si>
  <si>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</si>
  <si>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да</t>
  </si>
  <si>
    <t>26.30.11.120</t>
  </si>
  <si>
    <t>Март 2020</t>
  </si>
  <si>
    <t>Открытый запрос котировок в электронной форме по 223-ФЗ</t>
  </si>
  <si>
    <t>Открытый запрос предложений в электронной форме по 223-ФЗ</t>
  </si>
  <si>
    <t>Апрель 2020</t>
  </si>
  <si>
    <t>Условная единица</t>
  </si>
  <si>
    <t>876</t>
  </si>
  <si>
    <t>27.33</t>
  </si>
  <si>
    <t>642</t>
  </si>
  <si>
    <t>Единица</t>
  </si>
  <si>
    <t>Август 2019</t>
  </si>
  <si>
    <t>84.25.1</t>
  </si>
  <si>
    <t>84.25.11.120</t>
  </si>
  <si>
    <t>Монтаж автоматической пожарной сигнализации</t>
  </si>
  <si>
    <t>26.30.3</t>
  </si>
  <si>
    <t>26.30.30.000</t>
  </si>
  <si>
    <t>Аукцион в электронной форме, участниками которого могут быть только субъекты малого и среднего предпринимательства</t>
  </si>
  <si>
    <t>Выполнение работ по установке сертифицированных противопожарных дверей и люков</t>
  </si>
  <si>
    <t>Июнь 2019</t>
  </si>
  <si>
    <t>26.30</t>
  </si>
  <si>
    <t>Открытый аукцион в электронной форме по 223-ФЗ</t>
  </si>
  <si>
    <t>Октябрь 2019</t>
  </si>
  <si>
    <t>43.22</t>
  </si>
  <si>
    <t>43.22.12.190</t>
  </si>
  <si>
    <t>Капитальный ремонт систем отопления и водоснабжения на объектах в Белорецком районе Республики Башкортостан</t>
  </si>
  <si>
    <t>27.33.11.130</t>
  </si>
  <si>
    <t>Поставка электротехнических материалов</t>
  </si>
  <si>
    <t>Июнь 2020</t>
  </si>
  <si>
    <t>Сентябрь 2019</t>
  </si>
  <si>
    <t>Июль 2020</t>
  </si>
  <si>
    <t>Конкурс в электронной форме, участниками которого могут быть только субъекты малого и среднего предпринимательства</t>
  </si>
  <si>
    <t>Поставка серверного оборудования</t>
  </si>
  <si>
    <t>Июль 2019</t>
  </si>
  <si>
    <t>Август 2020</t>
  </si>
  <si>
    <t>155543.65$</t>
  </si>
  <si>
    <t>465</t>
  </si>
  <si>
    <t>56721.12$</t>
  </si>
  <si>
    <t>Капитальный ремонт инженерных сетей</t>
  </si>
  <si>
    <t>Ремонт автоматической пожарной сигнализации</t>
  </si>
  <si>
    <t>167</t>
  </si>
  <si>
    <t>93.11</t>
  </si>
  <si>
    <t>93.12.1</t>
  </si>
  <si>
    <t>Поставка абонементов</t>
  </si>
  <si>
    <t>Ноябрь 2019</t>
  </si>
  <si>
    <t>56320.78$</t>
  </si>
  <si>
    <t>95.22.10.243</t>
  </si>
  <si>
    <t>Оказание услуг по техническому обслуживанию и ремонту кондиционерного оборудования по Республике Башкортостан</t>
  </si>
  <si>
    <t>Сентябрь 2021</t>
  </si>
  <si>
    <t>68.20</t>
  </si>
  <si>
    <t>68.20.12.000</t>
  </si>
  <si>
    <t>Аренда нежилых помещений по адресу: г. Уфа, ул. Лесотехникума, 34/2</t>
  </si>
  <si>
    <t>055</t>
  </si>
  <si>
    <t>квадратный метр</t>
  </si>
  <si>
    <t>26.20.40.120</t>
  </si>
  <si>
    <t>Поставка расходных материалов для оргтехники</t>
  </si>
  <si>
    <t>Разработка проектно-сметной документации адаптивной автоматизированной системы управления дорожным движением (АСУДД) в городском округе город Уфа Республики Башкортостан</t>
  </si>
  <si>
    <t xml:space="preserve">Условная единица
</t>
  </si>
  <si>
    <t>71.12</t>
  </si>
  <si>
    <t>62.01.12</t>
  </si>
  <si>
    <t>482</t>
  </si>
  <si>
    <t>Поставка Wi -Fi Mesh репиторов</t>
  </si>
  <si>
    <t>111 000$</t>
  </si>
  <si>
    <t>95.11</t>
  </si>
  <si>
    <t>95.11.10</t>
  </si>
  <si>
    <t>Ремонт и техническое обслуживание компьютерного оборудования и оргтехники</t>
  </si>
  <si>
    <t>483</t>
  </si>
  <si>
    <t>478</t>
  </si>
  <si>
    <t>481</t>
  </si>
  <si>
    <t>Перечень изменений в План закупок товаров, работ, услуг ПАО «Башинформсвязь» на 2019 год
в редакции от 12.07.2019 г.</t>
  </si>
  <si>
    <t>3</t>
  </si>
  <si>
    <t xml:space="preserve">26.20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</si>
</sst>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##"/>
    <numFmt numFmtId="165" formatCode="[$-419]mmmm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ont="1" applyFill="1"/>
    <xf numFmtId="0" fontId="4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0" borderId="12" xfId="0" applyFont="1" applyFill="1" applyBorder="1"/>
    <xf numFmtId="0" fontId="0" fillId="0" borderId="0" xfId="0" applyFont="1" applyFill="1" applyAlignment="1">
      <alignment horizontal="center" vertical="top"/>
    </xf>
    <xf numFmtId="0" fontId="1" fillId="0" borderId="12" xfId="0" applyFont="1" applyFill="1" applyBorder="1" applyAlignment="1">
      <alignment vertical="top"/>
    </xf>
    <xf numFmtId="0" fontId="1" fillId="0" borderId="12" xfId="0" applyFont="1" applyFill="1" applyBorder="1" applyAlignment="1">
      <alignment horizontal="center" vertical="top" wrapText="1"/>
    </xf>
    <xf numFmtId="49" fontId="1" fillId="0" borderId="9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horizontal="left" vertical="top" wrapText="1" shrinkToFit="1"/>
    </xf>
    <xf numFmtId="0" fontId="1" fillId="0" borderId="9" xfId="0" applyFont="1" applyFill="1" applyBorder="1" applyAlignment="1">
      <alignment horizontal="center" vertical="top" wrapText="1"/>
    </xf>
    <xf numFmtId="4" fontId="1" fillId="0" borderId="12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 shrinkToFit="1"/>
    </xf>
    <xf numFmtId="49" fontId="1" fillId="0" borderId="12" xfId="0" applyNumberFormat="1" applyFont="1" applyFill="1" applyBorder="1" applyAlignment="1">
      <alignment horizontal="left" vertical="top" wrapText="1"/>
    </xf>
    <xf numFmtId="49" fontId="1" fillId="0" borderId="12" xfId="0" applyNumberFormat="1" applyFont="1" applyFill="1" applyBorder="1" applyAlignment="1">
      <alignment vertical="top" wrapText="1"/>
    </xf>
    <xf numFmtId="164" fontId="1" fillId="0" borderId="12" xfId="0" applyNumberFormat="1" applyFont="1" applyFill="1" applyBorder="1" applyAlignment="1">
      <alignment horizontal="left" vertical="top" wrapText="1" shrinkToFi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top" wrapText="1"/>
    </xf>
    <xf numFmtId="49" fontId="3" fillId="0" borderId="12" xfId="0" applyNumberFormat="1" applyFont="1" applyFill="1" applyBorder="1" applyAlignment="1">
      <alignment horizontal="left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Fill="1" applyBorder="1" applyAlignment="1">
      <alignment wrapText="1"/>
    </xf>
    <xf numFmtId="2" fontId="1" fillId="0" borderId="12" xfId="0" applyNumberFormat="1" applyFont="1" applyFill="1" applyBorder="1" applyAlignment="1">
      <alignment horizontal="left" vertical="top" wrapText="1"/>
    </xf>
    <xf numFmtId="49" fontId="5" fillId="2" borderId="16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/>
    <xf numFmtId="0" fontId="0" fillId="0" borderId="18" xfId="0" applyFont="1" applyFill="1" applyBorder="1" applyAlignment="1">
      <alignment horizontal="center" vertical="top"/>
    </xf>
    <xf numFmtId="0" fontId="0" fillId="0" borderId="18" xfId="0" applyFont="1" applyFill="1" applyBorder="1" applyAlignment="1"/>
    <xf numFmtId="0" fontId="0" fillId="0" borderId="13" xfId="0" applyFont="1" applyFill="1" applyBorder="1" applyAlignment="1">
      <alignment horizontal="center" vertical="top"/>
    </xf>
    <xf numFmtId="0" fontId="0" fillId="0" borderId="15" xfId="0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165" fontId="1" fillId="0" borderId="12" xfId="0" applyNumberFormat="1" applyFont="1" applyFill="1" applyBorder="1" applyAlignment="1">
      <alignment horizontal="center" vertical="top" wrapText="1"/>
    </xf>
    <xf numFmtId="2" fontId="1" fillId="0" borderId="12" xfId="0" applyNumberFormat="1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left" vertical="top" wrapText="1" shrinkToFit="1"/>
    </xf>
    <xf numFmtId="0" fontId="1" fillId="0" borderId="0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Font="1" applyFill="1"/>
    <xf numFmtId="49" fontId="3" fillId="0" borderId="0" xfId="0" applyNumberFormat="1" applyFont="1" applyFill="1" applyBorder="1" applyAlignment="1">
      <alignment horizontal="left" vertical="top" wrapText="1"/>
    </xf>
    <xf numFmtId="2" fontId="1" fillId="0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0" fontId="0" fillId="0" borderId="15" xfId="0" applyFill="1" applyBorder="1" applyAlignment="1">
      <alignment horizontal="center" vertical="top" wrapText="1"/>
    </xf>
    <xf numFmtId="165" fontId="1" fillId="0" borderId="12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15" xfId="0" applyNumberFormat="1" applyFill="1" applyBorder="1" applyAlignment="1">
      <alignment horizontal="center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left" vertical="top" wrapText="1"/>
    </xf>
    <xf numFmtId="2" fontId="1" fillId="2" borderId="0" xfId="0" applyNumberFormat="1" applyFont="1" applyFill="1" applyBorder="1" applyAlignment="1">
      <alignment horizontal="left" vertical="top" wrapText="1"/>
    </xf>
    <xf numFmtId="49" fontId="1" fillId="2" borderId="0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0" fillId="0" borderId="0" xfId="0" applyFont="1" applyFill="1" applyBorder="1"/>
    <xf numFmtId="49" fontId="1" fillId="0" borderId="2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UZ/&#1056;&#1077;&#1079;&#1103;&#1087;&#1086;&#1074;&#1072;%20&#1040;&#1076;&#1101;&#1083;&#1103;/17_&#1043;&#1055;&#1047;%202019%20&#1075;&#1086;&#1076;/2019.05.31/&#1055;&#1083;&#1072;&#1085;%20&#1079;&#1072;&#1082;&#1091;&#1087;&#1086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зиции плана закупки"/>
    </sheetNames>
    <sheetDataSet>
      <sheetData sheetId="0">
        <row r="269">
          <cell r="B269" t="str">
            <v>65.12.3</v>
          </cell>
        </row>
        <row r="312">
          <cell r="A312" t="str">
            <v>154</v>
          </cell>
          <cell r="B312" t="str">
            <v>62.03</v>
          </cell>
          <cell r="C312" t="str">
            <v>62.02.30.000</v>
          </cell>
          <cell r="D312" t="str">
            <v>Оказание услуг по технической поддержке серверов HP</v>
          </cell>
          <cell r="E312" t="str">
            <v>3513218</v>
          </cell>
          <cell r="S312" t="str">
            <v>Открытый запрос предложений в электронной форме по 223-ФЗ</v>
          </cell>
        </row>
        <row r="321">
          <cell r="A321" t="str">
            <v>456</v>
          </cell>
          <cell r="B321" t="str">
            <v>26.30</v>
          </cell>
          <cell r="C321" t="str">
            <v>26.30.11.120</v>
          </cell>
          <cell r="D321" t="str">
            <v>Поставка РОЕ Инжекторов для IP-камер</v>
          </cell>
          <cell r="E321" t="str">
            <v>2614900.67</v>
          </cell>
          <cell r="S321" t="str">
            <v>Открытая закупка у единственного поставщика (типовой)</v>
          </cell>
        </row>
        <row r="327">
          <cell r="S327" t="str">
            <v>Открытая закупка у единственного поставщика (типовой)</v>
          </cell>
        </row>
        <row r="329">
          <cell r="A329" t="str">
            <v>464</v>
          </cell>
          <cell r="B329" t="str">
            <v>26.30.3</v>
          </cell>
          <cell r="C329" t="str">
            <v>26.30.30.000</v>
          </cell>
          <cell r="D329" t="str">
            <v>Поставка системы хранения данных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topLeftCell="E1" workbookViewId="0">
      <pane ySplit="4" topLeftCell="A14" activePane="bottomLeft" state="frozen"/>
      <selection pane="bottomLeft" activeCell="S17" sqref="S17"/>
    </sheetView>
  </sheetViews>
  <sheetFormatPr defaultRowHeight="15" x14ac:dyDescent="0.25"/>
  <cols>
    <col min="1" max="1" width="8.140625" style="6" customWidth="1"/>
    <col min="2" max="2" width="17.7109375" style="1" customWidth="1"/>
    <col min="3" max="3" width="9" style="28" customWidth="1"/>
    <col min="4" max="4" width="9.140625" style="1"/>
    <col min="5" max="5" width="12.140625" style="1" customWidth="1"/>
    <col min="6" max="6" width="30.42578125" style="1" customWidth="1"/>
    <col min="7" max="7" width="18.140625" style="1" customWidth="1"/>
    <col min="8" max="8" width="12.42578125" style="1" customWidth="1"/>
    <col min="9" max="9" width="13.5703125" style="1" customWidth="1"/>
    <col min="10" max="10" width="11.5703125" style="1" customWidth="1"/>
    <col min="11" max="11" width="12.7109375" style="1" customWidth="1"/>
    <col min="12" max="12" width="14.140625" style="1" customWidth="1"/>
    <col min="13" max="13" width="13.85546875" style="1" customWidth="1"/>
    <col min="14" max="14" width="14.42578125" style="1" customWidth="1"/>
    <col min="15" max="15" width="14" style="1" customWidth="1"/>
    <col min="16" max="16" width="21.42578125" style="1" customWidth="1"/>
    <col min="17" max="17" width="13.85546875" style="1" customWidth="1"/>
    <col min="18" max="18" width="20.140625" style="1" customWidth="1"/>
    <col min="19" max="19" width="22.140625" style="1" customWidth="1"/>
    <col min="20" max="20" width="13.140625" style="1" customWidth="1"/>
    <col min="21" max="16384" width="9.140625" style="1"/>
  </cols>
  <sheetData>
    <row r="1" spans="1:23" ht="36.75" customHeight="1" x14ac:dyDescent="0.25">
      <c r="B1" s="36" t="s">
        <v>103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"/>
      <c r="T1" s="2"/>
      <c r="U1" s="2"/>
      <c r="V1" s="2"/>
      <c r="W1" s="2"/>
    </row>
    <row r="2" spans="1:23" ht="17.25" customHeight="1" x14ac:dyDescent="0.25">
      <c r="A2" s="46" t="s">
        <v>26</v>
      </c>
      <c r="B2" s="35" t="s">
        <v>19</v>
      </c>
      <c r="C2" s="41" t="s">
        <v>0</v>
      </c>
      <c r="D2" s="39" t="s">
        <v>1</v>
      </c>
      <c r="E2" s="39" t="s">
        <v>2</v>
      </c>
      <c r="F2" s="37" t="s">
        <v>3</v>
      </c>
      <c r="G2" s="45"/>
      <c r="H2" s="45"/>
      <c r="I2" s="45"/>
      <c r="J2" s="45"/>
      <c r="K2" s="45"/>
      <c r="L2" s="45"/>
      <c r="M2" s="45"/>
      <c r="N2" s="45"/>
      <c r="O2" s="38"/>
      <c r="P2" s="39" t="s">
        <v>4</v>
      </c>
      <c r="Q2" s="39" t="s">
        <v>5</v>
      </c>
      <c r="R2" s="39" t="s">
        <v>27</v>
      </c>
    </row>
    <row r="3" spans="1:23" ht="41.25" customHeight="1" x14ac:dyDescent="0.25">
      <c r="A3" s="47"/>
      <c r="B3" s="35"/>
      <c r="C3" s="42"/>
      <c r="D3" s="44"/>
      <c r="E3" s="44"/>
      <c r="F3" s="39" t="s">
        <v>6</v>
      </c>
      <c r="G3" s="39" t="s">
        <v>7</v>
      </c>
      <c r="H3" s="37" t="s">
        <v>8</v>
      </c>
      <c r="I3" s="38"/>
      <c r="J3" s="39" t="s">
        <v>9</v>
      </c>
      <c r="K3" s="37" t="s">
        <v>10</v>
      </c>
      <c r="L3" s="38"/>
      <c r="M3" s="39" t="s">
        <v>11</v>
      </c>
      <c r="N3" s="37" t="s">
        <v>12</v>
      </c>
      <c r="O3" s="38"/>
      <c r="P3" s="44"/>
      <c r="Q3" s="40"/>
      <c r="R3" s="44"/>
    </row>
    <row r="4" spans="1:23" ht="105.75" customHeight="1" x14ac:dyDescent="0.25">
      <c r="A4" s="48"/>
      <c r="B4" s="35"/>
      <c r="C4" s="43"/>
      <c r="D4" s="40"/>
      <c r="E4" s="40"/>
      <c r="F4" s="40"/>
      <c r="G4" s="40"/>
      <c r="H4" s="3" t="s">
        <v>13</v>
      </c>
      <c r="I4" s="3" t="s">
        <v>14</v>
      </c>
      <c r="J4" s="40"/>
      <c r="K4" s="3" t="s">
        <v>15</v>
      </c>
      <c r="L4" s="3" t="s">
        <v>14</v>
      </c>
      <c r="M4" s="40"/>
      <c r="N4" s="3" t="s">
        <v>16</v>
      </c>
      <c r="O4" s="3" t="s">
        <v>17</v>
      </c>
      <c r="P4" s="40"/>
      <c r="Q4" s="3" t="s">
        <v>18</v>
      </c>
      <c r="R4" s="40"/>
    </row>
    <row r="5" spans="1:23" x14ac:dyDescent="0.25">
      <c r="A5" s="7">
        <v>1</v>
      </c>
      <c r="B5" s="84">
        <v>2</v>
      </c>
      <c r="C5" s="27" t="s">
        <v>104</v>
      </c>
      <c r="D5" s="4">
        <v>4</v>
      </c>
      <c r="E5" s="4">
        <v>5</v>
      </c>
      <c r="F5" s="4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3" x14ac:dyDescent="0.25">
      <c r="A6" s="8"/>
      <c r="B6" s="5"/>
    </row>
    <row r="7" spans="1:23" s="6" customFormat="1" ht="105" x14ac:dyDescent="0.25">
      <c r="A7" s="34">
        <v>1</v>
      </c>
      <c r="B7" s="9" t="s">
        <v>20</v>
      </c>
      <c r="C7" s="24">
        <v>38</v>
      </c>
      <c r="D7" s="15" t="s">
        <v>57</v>
      </c>
      <c r="E7" s="15" t="s">
        <v>58</v>
      </c>
      <c r="F7" s="11" t="s">
        <v>59</v>
      </c>
      <c r="G7" s="11" t="s">
        <v>22</v>
      </c>
      <c r="H7" s="11" t="s">
        <v>32</v>
      </c>
      <c r="I7" s="11" t="s">
        <v>31</v>
      </c>
      <c r="J7" s="16">
        <v>6</v>
      </c>
      <c r="K7" s="13" t="s">
        <v>23</v>
      </c>
      <c r="L7" s="13" t="s">
        <v>24</v>
      </c>
      <c r="M7" s="14">
        <v>4862827.03</v>
      </c>
      <c r="N7" s="11" t="s">
        <v>67</v>
      </c>
      <c r="O7" s="11" t="s">
        <v>45</v>
      </c>
      <c r="P7" s="11" t="s">
        <v>33</v>
      </c>
      <c r="Q7" s="10" t="s">
        <v>34</v>
      </c>
      <c r="R7" s="10" t="s">
        <v>34</v>
      </c>
    </row>
    <row r="8" spans="1:23" s="6" customFormat="1" ht="105" x14ac:dyDescent="0.25">
      <c r="A8" s="34"/>
      <c r="B8" s="9" t="s">
        <v>21</v>
      </c>
      <c r="C8" s="24">
        <v>38</v>
      </c>
      <c r="D8" s="15" t="s">
        <v>57</v>
      </c>
      <c r="E8" s="15" t="s">
        <v>58</v>
      </c>
      <c r="F8" s="11" t="s">
        <v>72</v>
      </c>
      <c r="G8" s="11" t="s">
        <v>22</v>
      </c>
      <c r="H8" s="11" t="s">
        <v>32</v>
      </c>
      <c r="I8" s="11" t="s">
        <v>31</v>
      </c>
      <c r="J8" s="16">
        <v>9</v>
      </c>
      <c r="K8" s="13" t="s">
        <v>23</v>
      </c>
      <c r="L8" s="13" t="s">
        <v>24</v>
      </c>
      <c r="M8" s="14">
        <v>1723250.92</v>
      </c>
      <c r="N8" s="11" t="s">
        <v>67</v>
      </c>
      <c r="O8" s="11" t="s">
        <v>63</v>
      </c>
      <c r="P8" s="11" t="s">
        <v>51</v>
      </c>
      <c r="Q8" s="10" t="s">
        <v>34</v>
      </c>
      <c r="R8" s="10" t="s">
        <v>34</v>
      </c>
    </row>
    <row r="9" spans="1:23" s="6" customFormat="1" x14ac:dyDescent="0.25">
      <c r="A9" s="56"/>
      <c r="B9" s="57"/>
      <c r="C9" s="58"/>
      <c r="D9" s="59"/>
      <c r="E9" s="59"/>
      <c r="F9" s="60"/>
      <c r="G9" s="60"/>
      <c r="H9" s="60"/>
      <c r="I9" s="60"/>
      <c r="J9" s="61"/>
      <c r="K9" s="62"/>
      <c r="L9" s="62"/>
      <c r="M9" s="63"/>
      <c r="N9" s="60"/>
      <c r="O9" s="60"/>
      <c r="P9" s="60"/>
      <c r="Q9" s="62"/>
      <c r="R9" s="62"/>
    </row>
    <row r="10" spans="1:23" s="6" customFormat="1" ht="105" x14ac:dyDescent="0.25">
      <c r="A10" s="34">
        <v>2</v>
      </c>
      <c r="B10" s="9" t="s">
        <v>20</v>
      </c>
      <c r="C10" s="24">
        <v>46</v>
      </c>
      <c r="D10" s="15" t="s">
        <v>46</v>
      </c>
      <c r="E10" s="15" t="s">
        <v>47</v>
      </c>
      <c r="F10" s="11" t="s">
        <v>52</v>
      </c>
      <c r="G10" s="11" t="s">
        <v>22</v>
      </c>
      <c r="H10" s="11" t="s">
        <v>32</v>
      </c>
      <c r="I10" s="11" t="s">
        <v>31</v>
      </c>
      <c r="J10" s="12">
        <v>38</v>
      </c>
      <c r="K10" s="13" t="s">
        <v>23</v>
      </c>
      <c r="L10" s="13" t="s">
        <v>24</v>
      </c>
      <c r="M10" s="14">
        <v>1167600</v>
      </c>
      <c r="N10" s="11" t="s">
        <v>67</v>
      </c>
      <c r="O10" s="11" t="s">
        <v>28</v>
      </c>
      <c r="P10" s="11" t="s">
        <v>33</v>
      </c>
      <c r="Q10" s="10" t="s">
        <v>34</v>
      </c>
      <c r="R10" s="10" t="s">
        <v>34</v>
      </c>
    </row>
    <row r="11" spans="1:23" s="6" customFormat="1" ht="105" x14ac:dyDescent="0.25">
      <c r="A11" s="34"/>
      <c r="B11" s="9" t="s">
        <v>21</v>
      </c>
      <c r="C11" s="24">
        <v>46</v>
      </c>
      <c r="D11" s="15" t="s">
        <v>46</v>
      </c>
      <c r="E11" s="15" t="s">
        <v>47</v>
      </c>
      <c r="F11" s="11" t="s">
        <v>52</v>
      </c>
      <c r="G11" s="11" t="s">
        <v>22</v>
      </c>
      <c r="H11" s="11" t="s">
        <v>32</v>
      </c>
      <c r="I11" s="11" t="s">
        <v>31</v>
      </c>
      <c r="J11" s="12">
        <v>50</v>
      </c>
      <c r="K11" s="13" t="s">
        <v>23</v>
      </c>
      <c r="L11" s="13" t="s">
        <v>24</v>
      </c>
      <c r="M11" s="14">
        <v>1146907.92</v>
      </c>
      <c r="N11" s="11" t="s">
        <v>67</v>
      </c>
      <c r="O11" s="11" t="s">
        <v>28</v>
      </c>
      <c r="P11" s="11" t="s">
        <v>51</v>
      </c>
      <c r="Q11" s="10" t="s">
        <v>34</v>
      </c>
      <c r="R11" s="10" t="s">
        <v>34</v>
      </c>
    </row>
    <row r="12" spans="1:23" s="6" customFormat="1" x14ac:dyDescent="0.25">
      <c r="C12" s="64"/>
    </row>
    <row r="13" spans="1:23" s="6" customFormat="1" ht="105" x14ac:dyDescent="0.25">
      <c r="A13" s="34">
        <v>3</v>
      </c>
      <c r="B13" s="9" t="s">
        <v>20</v>
      </c>
      <c r="C13" s="24">
        <v>52</v>
      </c>
      <c r="D13" s="15" t="s">
        <v>46</v>
      </c>
      <c r="E13" s="15" t="s">
        <v>47</v>
      </c>
      <c r="F13" s="11" t="s">
        <v>48</v>
      </c>
      <c r="G13" s="11" t="s">
        <v>22</v>
      </c>
      <c r="H13" s="11" t="s">
        <v>43</v>
      </c>
      <c r="I13" s="11" t="s">
        <v>44</v>
      </c>
      <c r="J13" s="12">
        <v>1</v>
      </c>
      <c r="K13" s="13" t="s">
        <v>23</v>
      </c>
      <c r="L13" s="13" t="s">
        <v>24</v>
      </c>
      <c r="M13" s="14">
        <v>1132800</v>
      </c>
      <c r="N13" s="11" t="s">
        <v>67</v>
      </c>
      <c r="O13" s="11" t="s">
        <v>28</v>
      </c>
      <c r="P13" s="11" t="s">
        <v>33</v>
      </c>
      <c r="Q13" s="10" t="s">
        <v>34</v>
      </c>
      <c r="R13" s="10" t="s">
        <v>34</v>
      </c>
    </row>
    <row r="14" spans="1:23" s="6" customFormat="1" ht="105" x14ac:dyDescent="0.25">
      <c r="A14" s="34"/>
      <c r="B14" s="9" t="s">
        <v>21</v>
      </c>
      <c r="C14" s="24">
        <v>52</v>
      </c>
      <c r="D14" s="15" t="s">
        <v>46</v>
      </c>
      <c r="E14" s="15" t="s">
        <v>47</v>
      </c>
      <c r="F14" s="11" t="s">
        <v>73</v>
      </c>
      <c r="G14" s="11" t="s">
        <v>22</v>
      </c>
      <c r="H14" s="11" t="s">
        <v>43</v>
      </c>
      <c r="I14" s="11" t="s">
        <v>44</v>
      </c>
      <c r="J14" s="12">
        <v>4</v>
      </c>
      <c r="K14" s="13" t="s">
        <v>23</v>
      </c>
      <c r="L14" s="13" t="s">
        <v>24</v>
      </c>
      <c r="M14" s="14">
        <v>2092238.4</v>
      </c>
      <c r="N14" s="11" t="s">
        <v>67</v>
      </c>
      <c r="O14" s="11" t="s">
        <v>28</v>
      </c>
      <c r="P14" s="11" t="s">
        <v>51</v>
      </c>
      <c r="Q14" s="10" t="s">
        <v>34</v>
      </c>
      <c r="R14" s="10" t="s">
        <v>34</v>
      </c>
    </row>
    <row r="15" spans="1:23" s="6" customFormat="1" x14ac:dyDescent="0.25">
      <c r="C15" s="64"/>
    </row>
    <row r="16" spans="1:23" s="6" customFormat="1" ht="105" x14ac:dyDescent="0.25">
      <c r="A16" s="34">
        <v>4</v>
      </c>
      <c r="B16" s="9" t="s">
        <v>20</v>
      </c>
      <c r="C16" s="24">
        <v>124</v>
      </c>
      <c r="D16" s="23" t="s">
        <v>42</v>
      </c>
      <c r="E16" s="15" t="s">
        <v>60</v>
      </c>
      <c r="F16" s="11" t="s">
        <v>61</v>
      </c>
      <c r="G16" s="11" t="s">
        <v>22</v>
      </c>
      <c r="H16" s="11"/>
      <c r="I16" s="11"/>
      <c r="J16" s="12"/>
      <c r="K16" s="13" t="s">
        <v>23</v>
      </c>
      <c r="L16" s="13" t="s">
        <v>24</v>
      </c>
      <c r="M16" s="14">
        <v>3000000</v>
      </c>
      <c r="N16" s="11" t="s">
        <v>67</v>
      </c>
      <c r="O16" s="11" t="s">
        <v>39</v>
      </c>
      <c r="P16" s="11" t="s">
        <v>33</v>
      </c>
      <c r="Q16" s="10" t="s">
        <v>34</v>
      </c>
      <c r="R16" s="10" t="s">
        <v>34</v>
      </c>
    </row>
    <row r="17" spans="1:19" s="6" customFormat="1" ht="105" x14ac:dyDescent="0.25">
      <c r="A17" s="34"/>
      <c r="B17" s="9" t="s">
        <v>21</v>
      </c>
      <c r="C17" s="24">
        <v>124</v>
      </c>
      <c r="D17" s="23" t="s">
        <v>42</v>
      </c>
      <c r="E17" s="15" t="s">
        <v>60</v>
      </c>
      <c r="F17" s="11" t="s">
        <v>61</v>
      </c>
      <c r="G17" s="11" t="s">
        <v>22</v>
      </c>
      <c r="H17" s="11"/>
      <c r="I17" s="11"/>
      <c r="J17" s="12"/>
      <c r="K17" s="13">
        <v>80000000000</v>
      </c>
      <c r="L17" s="13" t="s">
        <v>24</v>
      </c>
      <c r="M17" s="14">
        <v>3000000</v>
      </c>
      <c r="N17" s="11" t="s">
        <v>67</v>
      </c>
      <c r="O17" s="11" t="s">
        <v>68</v>
      </c>
      <c r="P17" s="11" t="s">
        <v>51</v>
      </c>
      <c r="Q17" s="10" t="s">
        <v>34</v>
      </c>
      <c r="R17" s="10" t="s">
        <v>34</v>
      </c>
      <c r="S17" s="86"/>
    </row>
    <row r="18" spans="1:19" s="6" customFormat="1" x14ac:dyDescent="0.25">
      <c r="A18" s="56"/>
      <c r="B18" s="57"/>
      <c r="C18" s="58"/>
      <c r="D18" s="65"/>
      <c r="E18" s="59"/>
      <c r="F18" s="60"/>
      <c r="G18" s="60"/>
      <c r="H18" s="60"/>
      <c r="I18" s="60"/>
      <c r="J18" s="61"/>
      <c r="K18" s="62"/>
      <c r="L18" s="62"/>
      <c r="M18" s="63"/>
      <c r="N18" s="60"/>
      <c r="O18" s="60"/>
      <c r="P18" s="60"/>
      <c r="Q18" s="62"/>
      <c r="R18" s="62"/>
    </row>
    <row r="19" spans="1:19" s="6" customFormat="1" ht="66" customHeight="1" x14ac:dyDescent="0.25">
      <c r="A19" s="50">
        <v>5</v>
      </c>
      <c r="B19" s="9" t="s">
        <v>20</v>
      </c>
      <c r="C19" s="24" t="str">
        <f>'[1]Позиции плана закупки'!A312</f>
        <v>154</v>
      </c>
      <c r="D19" s="15" t="str">
        <f>'[1]Позиции плана закупки'!B312</f>
        <v>62.03</v>
      </c>
      <c r="E19" s="15" t="str">
        <f>'[1]Позиции плана закупки'!C312</f>
        <v>62.02.30.000</v>
      </c>
      <c r="F19" s="18" t="str">
        <f>'[1]Позиции плана закупки'!D312</f>
        <v>Оказание услуг по технической поддержке серверов HP</v>
      </c>
      <c r="G19" s="18" t="s">
        <v>22</v>
      </c>
      <c r="H19" s="18" t="s">
        <v>41</v>
      </c>
      <c r="I19" s="18" t="s">
        <v>40</v>
      </c>
      <c r="J19" s="19">
        <v>1</v>
      </c>
      <c r="K19" s="24" t="s">
        <v>23</v>
      </c>
      <c r="L19" s="24" t="s">
        <v>24</v>
      </c>
      <c r="M19" s="14" t="str">
        <f>'[1]Позиции плана закупки'!$E$312</f>
        <v>3513218</v>
      </c>
      <c r="N19" s="72">
        <v>43647</v>
      </c>
      <c r="O19" s="72">
        <v>44013</v>
      </c>
      <c r="P19" s="18" t="str">
        <f>'[1]Позиции плана закупки'!$S$312</f>
        <v>Открытый запрос предложений в электронной форме по 223-ФЗ</v>
      </c>
      <c r="Q19" s="10" t="s">
        <v>34</v>
      </c>
      <c r="R19" s="10" t="s">
        <v>29</v>
      </c>
    </row>
    <row r="20" spans="1:19" s="6" customFormat="1" ht="66" customHeight="1" x14ac:dyDescent="0.25">
      <c r="A20" s="33"/>
      <c r="B20" s="9" t="s">
        <v>21</v>
      </c>
      <c r="C20" s="24" t="str">
        <f>'[1]Позиции плана закупки'!A312</f>
        <v>154</v>
      </c>
      <c r="D20" s="15" t="str">
        <f>'[1]Позиции плана закупки'!B312</f>
        <v>62.03</v>
      </c>
      <c r="E20" s="15" t="str">
        <f>'[1]Позиции плана закупки'!C312</f>
        <v>62.02.30.000</v>
      </c>
      <c r="F20" s="18" t="str">
        <f>'[1]Позиции плана закупки'!D312</f>
        <v>Оказание услуг по технической поддержке серверов HP</v>
      </c>
      <c r="G20" s="18" t="s">
        <v>22</v>
      </c>
      <c r="H20" s="18" t="s">
        <v>41</v>
      </c>
      <c r="I20" s="18" t="s">
        <v>40</v>
      </c>
      <c r="J20" s="19">
        <v>34</v>
      </c>
      <c r="K20" s="24" t="s">
        <v>23</v>
      </c>
      <c r="L20" s="24" t="s">
        <v>24</v>
      </c>
      <c r="M20" s="14">
        <v>5027923.5999999996</v>
      </c>
      <c r="N20" s="72">
        <v>43647</v>
      </c>
      <c r="O20" s="72" t="s">
        <v>68</v>
      </c>
      <c r="P20" s="18" t="str">
        <f>'[1]Позиции плана закупки'!$S$312</f>
        <v>Открытый запрос предложений в электронной форме по 223-ФЗ</v>
      </c>
      <c r="Q20" s="10" t="str">
        <f t="shared" ref="Q20:R20" si="0">Q19</f>
        <v>да</v>
      </c>
      <c r="R20" s="10" t="str">
        <f t="shared" si="0"/>
        <v>нет</v>
      </c>
      <c r="S20" s="20"/>
    </row>
    <row r="21" spans="1:19" s="6" customFormat="1" x14ac:dyDescent="0.25">
      <c r="A21" s="56"/>
      <c r="B21" s="57"/>
      <c r="C21" s="58"/>
      <c r="D21" s="59"/>
      <c r="E21" s="59"/>
      <c r="F21" s="60"/>
      <c r="G21" s="60"/>
      <c r="H21" s="60"/>
      <c r="I21" s="60"/>
      <c r="J21" s="61"/>
      <c r="K21" s="62"/>
      <c r="L21" s="62"/>
      <c r="M21" s="63"/>
      <c r="N21" s="60"/>
      <c r="O21" s="60"/>
      <c r="P21" s="60"/>
      <c r="Q21" s="62"/>
      <c r="R21" s="62"/>
    </row>
    <row r="22" spans="1:19" s="6" customFormat="1" ht="45" x14ac:dyDescent="0.25">
      <c r="A22" s="34">
        <v>6</v>
      </c>
      <c r="B22" s="9" t="s">
        <v>20</v>
      </c>
      <c r="C22" s="24" t="s">
        <v>74</v>
      </c>
      <c r="D22" s="10" t="s">
        <v>75</v>
      </c>
      <c r="E22" s="15" t="s">
        <v>76</v>
      </c>
      <c r="F22" s="11" t="s">
        <v>77</v>
      </c>
      <c r="G22" s="11" t="s">
        <v>22</v>
      </c>
      <c r="H22" s="11" t="s">
        <v>32</v>
      </c>
      <c r="I22" s="11" t="s">
        <v>31</v>
      </c>
      <c r="J22" s="12">
        <v>10</v>
      </c>
      <c r="K22" s="13" t="s">
        <v>23</v>
      </c>
      <c r="L22" s="13" t="s">
        <v>24</v>
      </c>
      <c r="M22" s="66">
        <v>1260000</v>
      </c>
      <c r="N22" s="11" t="s">
        <v>45</v>
      </c>
      <c r="O22" s="11" t="s">
        <v>56</v>
      </c>
      <c r="P22" s="11" t="s">
        <v>30</v>
      </c>
      <c r="Q22" s="10" t="s">
        <v>29</v>
      </c>
      <c r="R22" s="10" t="s">
        <v>29</v>
      </c>
    </row>
    <row r="23" spans="1:19" s="6" customFormat="1" ht="45" x14ac:dyDescent="0.25">
      <c r="A23" s="34"/>
      <c r="B23" s="9" t="s">
        <v>21</v>
      </c>
      <c r="C23" s="24" t="s">
        <v>74</v>
      </c>
      <c r="D23" s="10" t="s">
        <v>75</v>
      </c>
      <c r="E23" s="15" t="s">
        <v>76</v>
      </c>
      <c r="F23" s="11" t="s">
        <v>77</v>
      </c>
      <c r="G23" s="11" t="s">
        <v>22</v>
      </c>
      <c r="H23" s="11" t="s">
        <v>32</v>
      </c>
      <c r="I23" s="11" t="s">
        <v>31</v>
      </c>
      <c r="J23" s="12">
        <v>10</v>
      </c>
      <c r="K23" s="13" t="s">
        <v>23</v>
      </c>
      <c r="L23" s="13" t="s">
        <v>24</v>
      </c>
      <c r="M23" s="14">
        <v>1260000</v>
      </c>
      <c r="N23" s="11" t="s">
        <v>67</v>
      </c>
      <c r="O23" s="11" t="s">
        <v>56</v>
      </c>
      <c r="P23" s="11" t="s">
        <v>30</v>
      </c>
      <c r="Q23" s="10" t="s">
        <v>29</v>
      </c>
      <c r="R23" s="10" t="s">
        <v>29</v>
      </c>
    </row>
    <row r="24" spans="1:19" s="6" customFormat="1" x14ac:dyDescent="0.25">
      <c r="A24" s="56"/>
      <c r="B24" s="57"/>
      <c r="C24" s="58"/>
      <c r="D24" s="65"/>
      <c r="E24" s="59"/>
      <c r="F24" s="60"/>
      <c r="G24" s="60"/>
      <c r="H24" s="60"/>
      <c r="I24" s="60"/>
      <c r="J24" s="61"/>
      <c r="K24" s="62"/>
      <c r="L24" s="62"/>
      <c r="M24" s="63"/>
      <c r="N24" s="60"/>
      <c r="O24" s="60"/>
      <c r="P24" s="60"/>
      <c r="Q24" s="62"/>
      <c r="R24" s="62"/>
    </row>
    <row r="25" spans="1:19" s="6" customFormat="1" ht="45" x14ac:dyDescent="0.25">
      <c r="A25" s="31">
        <v>7</v>
      </c>
      <c r="B25" s="9" t="s">
        <v>20</v>
      </c>
      <c r="C25" s="24" t="str">
        <f>'[1]Позиции плана закупки'!$A$321</f>
        <v>456</v>
      </c>
      <c r="D25" s="17" t="str">
        <f>'[1]Позиции плана закупки'!B321</f>
        <v>26.30</v>
      </c>
      <c r="E25" s="17" t="str">
        <f>'[1]Позиции плана закупки'!C321</f>
        <v>26.30.11.120</v>
      </c>
      <c r="F25" s="18" t="str">
        <f>'[1]Позиции плана закупки'!D321</f>
        <v>Поставка РОЕ Инжекторов для IP-камер</v>
      </c>
      <c r="G25" s="11" t="s">
        <v>22</v>
      </c>
      <c r="H25" s="18"/>
      <c r="I25" s="18"/>
      <c r="J25" s="19"/>
      <c r="K25" s="13" t="s">
        <v>23</v>
      </c>
      <c r="L25" s="13" t="s">
        <v>24</v>
      </c>
      <c r="M25" s="14" t="str">
        <f>'[1]Позиции плана закупки'!$E$321</f>
        <v>2614900.67</v>
      </c>
      <c r="N25" s="18" t="s">
        <v>53</v>
      </c>
      <c r="O25" s="18" t="s">
        <v>62</v>
      </c>
      <c r="P25" s="18" t="str">
        <f>'[1]Позиции плана закупки'!$S$321</f>
        <v>Открытая закупка у единственного поставщика (типовой)</v>
      </c>
      <c r="Q25" s="10" t="s">
        <v>29</v>
      </c>
      <c r="R25" s="10" t="s">
        <v>29</v>
      </c>
    </row>
    <row r="26" spans="1:19" s="6" customFormat="1" ht="45" x14ac:dyDescent="0.25">
      <c r="A26" s="33"/>
      <c r="B26" s="9" t="s">
        <v>21</v>
      </c>
      <c r="C26" s="24" t="str">
        <f>'[1]Позиции плана закупки'!$A$321</f>
        <v>456</v>
      </c>
      <c r="D26" s="17" t="str">
        <f>'[1]Позиции плана закупки'!B321</f>
        <v>26.30</v>
      </c>
      <c r="E26" s="17" t="s">
        <v>35</v>
      </c>
      <c r="F26" s="18" t="str">
        <f>'[1]Позиции плана закупки'!D321</f>
        <v>Поставка РОЕ Инжекторов для IP-камер</v>
      </c>
      <c r="G26" s="11" t="s">
        <v>22</v>
      </c>
      <c r="H26" s="18"/>
      <c r="I26" s="18"/>
      <c r="J26" s="19"/>
      <c r="K26" s="13" t="s">
        <v>23</v>
      </c>
      <c r="L26" s="13" t="s">
        <v>24</v>
      </c>
      <c r="M26" s="14">
        <v>2614900</v>
      </c>
      <c r="N26" s="18" t="s">
        <v>67</v>
      </c>
      <c r="O26" s="18" t="s">
        <v>64</v>
      </c>
      <c r="P26" s="18" t="s">
        <v>55</v>
      </c>
      <c r="Q26" s="10" t="s">
        <v>29</v>
      </c>
      <c r="R26" s="10" t="str">
        <f>$Q$25</f>
        <v>нет</v>
      </c>
    </row>
    <row r="27" spans="1:19" s="6" customFormat="1" x14ac:dyDescent="0.25">
      <c r="A27" s="56"/>
      <c r="B27" s="57"/>
      <c r="C27" s="58"/>
      <c r="D27" s="67"/>
      <c r="E27" s="67"/>
      <c r="F27" s="60"/>
      <c r="G27" s="60"/>
      <c r="H27" s="60"/>
      <c r="I27" s="60"/>
      <c r="J27" s="61"/>
      <c r="K27" s="62"/>
      <c r="L27" s="62"/>
      <c r="M27" s="63"/>
      <c r="N27" s="60"/>
      <c r="O27" s="60"/>
      <c r="P27" s="60"/>
      <c r="Q27" s="62"/>
      <c r="R27" s="62"/>
    </row>
    <row r="28" spans="1:19" s="6" customFormat="1" ht="45" x14ac:dyDescent="0.25">
      <c r="A28" s="50">
        <v>8</v>
      </c>
      <c r="B28" s="9" t="s">
        <v>20</v>
      </c>
      <c r="C28" s="24" t="str">
        <f>'[1]Позиции плана закупки'!A329</f>
        <v>464</v>
      </c>
      <c r="D28" s="17" t="str">
        <f>'[1]Позиции плана закупки'!B329</f>
        <v>26.30.3</v>
      </c>
      <c r="E28" s="17" t="str">
        <f>'[1]Позиции плана закупки'!C329</f>
        <v>26.30.30.000</v>
      </c>
      <c r="F28" s="18" t="str">
        <f>'[1]Позиции плана закупки'!D329</f>
        <v>Поставка системы хранения данных</v>
      </c>
      <c r="G28" s="11" t="s">
        <v>22</v>
      </c>
      <c r="H28" s="18"/>
      <c r="I28" s="18"/>
      <c r="J28" s="19"/>
      <c r="K28" s="13" t="s">
        <v>23</v>
      </c>
      <c r="L28" s="13" t="s">
        <v>24</v>
      </c>
      <c r="M28" s="14" t="s">
        <v>69</v>
      </c>
      <c r="N28" s="18" t="s">
        <v>67</v>
      </c>
      <c r="O28" s="18" t="s">
        <v>63</v>
      </c>
      <c r="P28" s="18" t="str">
        <f>'[1]Позиции плана закупки'!$S$327</f>
        <v>Открытая закупка у единственного поставщика (типовой)</v>
      </c>
      <c r="Q28" s="10" t="s">
        <v>29</v>
      </c>
      <c r="R28" s="10" t="s">
        <v>29</v>
      </c>
    </row>
    <row r="29" spans="1:19" s="6" customFormat="1" ht="60" x14ac:dyDescent="0.25">
      <c r="A29" s="33"/>
      <c r="B29" s="9" t="s">
        <v>21</v>
      </c>
      <c r="C29" s="24" t="str">
        <f>'[1]Позиции плана закупки'!A329</f>
        <v>464</v>
      </c>
      <c r="D29" s="17" t="str">
        <f>'[1]Позиции плана закупки'!B329</f>
        <v>26.30.3</v>
      </c>
      <c r="E29" s="17" t="str">
        <f>'[1]Позиции плана закупки'!C329</f>
        <v>26.30.30.000</v>
      </c>
      <c r="F29" s="18" t="str">
        <f>'[1]Позиции плана закупки'!D329</f>
        <v>Поставка системы хранения данных</v>
      </c>
      <c r="G29" s="11" t="s">
        <v>22</v>
      </c>
      <c r="H29" s="18"/>
      <c r="I29" s="18"/>
      <c r="J29" s="19"/>
      <c r="K29" s="13" t="s">
        <v>23</v>
      </c>
      <c r="L29" s="13" t="s">
        <v>24</v>
      </c>
      <c r="M29" s="14" t="s">
        <v>69</v>
      </c>
      <c r="N29" s="18" t="s">
        <v>67</v>
      </c>
      <c r="O29" s="18" t="s">
        <v>78</v>
      </c>
      <c r="P29" s="18" t="s">
        <v>38</v>
      </c>
      <c r="Q29" s="10" t="s">
        <v>34</v>
      </c>
      <c r="R29" s="10" t="s">
        <v>29</v>
      </c>
    </row>
    <row r="30" spans="1:19" s="6" customFormat="1" x14ac:dyDescent="0.25">
      <c r="A30" s="68"/>
      <c r="B30" s="57"/>
      <c r="C30" s="58"/>
      <c r="D30" s="67"/>
      <c r="E30" s="67"/>
      <c r="F30" s="60"/>
      <c r="G30" s="60"/>
      <c r="H30" s="60"/>
      <c r="I30" s="60"/>
      <c r="J30" s="61"/>
      <c r="K30" s="62"/>
      <c r="L30" s="62"/>
      <c r="M30" s="63"/>
      <c r="N30" s="60"/>
      <c r="O30" s="60"/>
      <c r="P30" s="60"/>
      <c r="Q30" s="62"/>
      <c r="R30" s="62"/>
    </row>
    <row r="31" spans="1:19" s="6" customFormat="1" ht="45" x14ac:dyDescent="0.25">
      <c r="A31" s="50">
        <v>9</v>
      </c>
      <c r="B31" s="9" t="s">
        <v>20</v>
      </c>
      <c r="C31" s="24" t="s">
        <v>70</v>
      </c>
      <c r="D31" s="17" t="s">
        <v>49</v>
      </c>
      <c r="E31" s="17" t="s">
        <v>50</v>
      </c>
      <c r="F31" s="18" t="s">
        <v>66</v>
      </c>
      <c r="G31" s="11" t="s">
        <v>22</v>
      </c>
      <c r="H31" s="18"/>
      <c r="I31" s="18"/>
      <c r="J31" s="19"/>
      <c r="K31" s="13" t="s">
        <v>23</v>
      </c>
      <c r="L31" s="13" t="s">
        <v>24</v>
      </c>
      <c r="M31" s="14" t="s">
        <v>71</v>
      </c>
      <c r="N31" s="18" t="s">
        <v>53</v>
      </c>
      <c r="O31" s="18" t="s">
        <v>63</v>
      </c>
      <c r="P31" s="18" t="str">
        <f>'[1]Позиции плана закупки'!$S$327</f>
        <v>Открытая закупка у единственного поставщика (типовой)</v>
      </c>
      <c r="Q31" s="10" t="s">
        <v>29</v>
      </c>
      <c r="R31" s="10" t="s">
        <v>29</v>
      </c>
    </row>
    <row r="32" spans="1:19" s="6" customFormat="1" ht="60" x14ac:dyDescent="0.25">
      <c r="A32" s="33"/>
      <c r="B32" s="9" t="s">
        <v>21</v>
      </c>
      <c r="C32" s="24" t="s">
        <v>70</v>
      </c>
      <c r="D32" s="17" t="s">
        <v>49</v>
      </c>
      <c r="E32" s="17" t="s">
        <v>50</v>
      </c>
      <c r="F32" s="18" t="s">
        <v>66</v>
      </c>
      <c r="G32" s="11" t="s">
        <v>22</v>
      </c>
      <c r="H32" s="18"/>
      <c r="I32" s="18"/>
      <c r="J32" s="19"/>
      <c r="K32" s="13" t="s">
        <v>23</v>
      </c>
      <c r="L32" s="13" t="s">
        <v>24</v>
      </c>
      <c r="M32" s="14" t="s">
        <v>79</v>
      </c>
      <c r="N32" s="18" t="s">
        <v>67</v>
      </c>
      <c r="O32" s="18" t="s">
        <v>78</v>
      </c>
      <c r="P32" s="18" t="s">
        <v>38</v>
      </c>
      <c r="Q32" s="10" t="s">
        <v>34</v>
      </c>
      <c r="R32" s="10" t="s">
        <v>29</v>
      </c>
    </row>
    <row r="33" spans="1:20" s="6" customFormat="1" x14ac:dyDescent="0.25">
      <c r="A33" s="56"/>
      <c r="B33" s="57"/>
      <c r="C33" s="58"/>
      <c r="D33" s="67"/>
      <c r="E33" s="67"/>
      <c r="F33" s="60"/>
      <c r="G33" s="60"/>
      <c r="H33" s="60"/>
      <c r="I33" s="60"/>
      <c r="J33" s="61"/>
      <c r="K33" s="62"/>
      <c r="L33" s="62"/>
      <c r="M33" s="63"/>
      <c r="N33" s="60"/>
      <c r="O33" s="60"/>
      <c r="P33" s="60"/>
      <c r="Q33" s="62"/>
      <c r="R33" s="62"/>
    </row>
    <row r="34" spans="1:20" s="6" customFormat="1" x14ac:dyDescent="0.25">
      <c r="A34" s="31">
        <v>10</v>
      </c>
      <c r="B34" s="9" t="s">
        <v>20</v>
      </c>
      <c r="C34" s="24" t="s">
        <v>25</v>
      </c>
      <c r="D34" s="11"/>
      <c r="E34" s="11"/>
      <c r="F34" s="11"/>
      <c r="G34" s="11"/>
      <c r="H34" s="11"/>
      <c r="I34" s="11"/>
      <c r="J34" s="12"/>
      <c r="K34" s="13"/>
      <c r="L34" s="13"/>
      <c r="M34" s="14"/>
      <c r="N34" s="11"/>
      <c r="O34" s="11"/>
      <c r="P34" s="11"/>
      <c r="Q34" s="10"/>
      <c r="R34" s="10"/>
      <c r="S34" s="21"/>
    </row>
    <row r="35" spans="1:20" s="6" customFormat="1" ht="75" x14ac:dyDescent="0.25">
      <c r="A35" s="32"/>
      <c r="B35" s="9" t="s">
        <v>21</v>
      </c>
      <c r="C35" s="24" t="s">
        <v>101</v>
      </c>
      <c r="D35" s="17" t="s">
        <v>57</v>
      </c>
      <c r="E35" s="17" t="s">
        <v>80</v>
      </c>
      <c r="F35" s="11" t="s">
        <v>81</v>
      </c>
      <c r="G35" s="11" t="s">
        <v>22</v>
      </c>
      <c r="H35" s="11"/>
      <c r="I35" s="11"/>
      <c r="J35" s="12"/>
      <c r="K35" s="13" t="s">
        <v>23</v>
      </c>
      <c r="L35" s="13" t="s">
        <v>24</v>
      </c>
      <c r="M35" s="14">
        <v>3000000</v>
      </c>
      <c r="N35" s="18" t="s">
        <v>45</v>
      </c>
      <c r="O35" s="11" t="s">
        <v>82</v>
      </c>
      <c r="P35" s="11" t="s">
        <v>37</v>
      </c>
      <c r="Q35" s="10" t="s">
        <v>34</v>
      </c>
      <c r="R35" s="10" t="s">
        <v>29</v>
      </c>
      <c r="S35" s="22"/>
    </row>
    <row r="36" spans="1:20" s="6" customFormat="1" x14ac:dyDescent="0.25">
      <c r="A36" s="2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22"/>
    </row>
    <row r="37" spans="1:20" s="6" customFormat="1" x14ac:dyDescent="0.25">
      <c r="A37" s="54">
        <v>11</v>
      </c>
      <c r="B37" s="51" t="s">
        <v>20</v>
      </c>
      <c r="C37" s="17" t="s">
        <v>25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20" s="6" customFormat="1" ht="60" x14ac:dyDescent="0.25">
      <c r="A38" s="71"/>
      <c r="B38" s="51" t="s">
        <v>21</v>
      </c>
      <c r="C38" s="17">
        <v>479</v>
      </c>
      <c r="D38" s="51" t="s">
        <v>105</v>
      </c>
      <c r="E38" s="51" t="s">
        <v>88</v>
      </c>
      <c r="F38" s="51" t="s">
        <v>89</v>
      </c>
      <c r="G38" s="11" t="s">
        <v>22</v>
      </c>
      <c r="H38" s="51"/>
      <c r="I38" s="51"/>
      <c r="J38" s="51"/>
      <c r="K38" s="51" t="s">
        <v>23</v>
      </c>
      <c r="L38" s="51" t="s">
        <v>24</v>
      </c>
      <c r="M38" s="53">
        <v>8580000</v>
      </c>
      <c r="N38" s="72">
        <v>43678</v>
      </c>
      <c r="O38" s="72">
        <v>44166</v>
      </c>
      <c r="P38" s="51" t="s">
        <v>37</v>
      </c>
      <c r="Q38" s="10" t="s">
        <v>34</v>
      </c>
      <c r="R38" s="10" t="s">
        <v>29</v>
      </c>
      <c r="S38" s="20"/>
    </row>
    <row r="39" spans="1:20" s="6" customFormat="1" x14ac:dyDescent="0.25">
      <c r="A39" s="30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4"/>
    </row>
    <row r="40" spans="1:20" s="6" customFormat="1" x14ac:dyDescent="0.25">
      <c r="A40" s="55">
        <v>12</v>
      </c>
      <c r="B40" s="51" t="s">
        <v>20</v>
      </c>
      <c r="C40" s="17" t="s">
        <v>25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20" s="6" customFormat="1" ht="105" x14ac:dyDescent="0.25">
      <c r="A41" s="75"/>
      <c r="B41" s="51" t="s">
        <v>21</v>
      </c>
      <c r="C41" s="17">
        <v>480</v>
      </c>
      <c r="D41" s="26" t="s">
        <v>92</v>
      </c>
      <c r="E41" s="26" t="s">
        <v>93</v>
      </c>
      <c r="F41" s="25" t="s">
        <v>90</v>
      </c>
      <c r="G41" s="11" t="s">
        <v>22</v>
      </c>
      <c r="H41" s="26" t="s">
        <v>41</v>
      </c>
      <c r="I41" s="26" t="s">
        <v>91</v>
      </c>
      <c r="J41" s="26">
        <v>1</v>
      </c>
      <c r="K41" s="51" t="s">
        <v>23</v>
      </c>
      <c r="L41" s="51" t="s">
        <v>24</v>
      </c>
      <c r="M41" s="53">
        <v>1530000</v>
      </c>
      <c r="N41" s="52">
        <v>43647</v>
      </c>
      <c r="O41" s="52">
        <v>43739</v>
      </c>
      <c r="P41" s="26" t="s">
        <v>55</v>
      </c>
      <c r="Q41" s="53" t="s">
        <v>34</v>
      </c>
      <c r="R41" s="53" t="s">
        <v>29</v>
      </c>
    </row>
    <row r="42" spans="1:20" s="6" customFormat="1" x14ac:dyDescent="0.25">
      <c r="A42" s="49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7"/>
    </row>
    <row r="43" spans="1:20" s="6" customFormat="1" x14ac:dyDescent="0.25">
      <c r="A43" s="54">
        <v>13</v>
      </c>
      <c r="B43" s="9" t="s">
        <v>20</v>
      </c>
      <c r="C43" s="24" t="s">
        <v>25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20" s="6" customFormat="1" ht="45" x14ac:dyDescent="0.25">
      <c r="A44" s="71"/>
      <c r="B44" s="9" t="s">
        <v>21</v>
      </c>
      <c r="C44" s="24" t="s">
        <v>102</v>
      </c>
      <c r="D44" s="78" t="s">
        <v>83</v>
      </c>
      <c r="E44" s="78" t="s">
        <v>84</v>
      </c>
      <c r="F44" s="79" t="s">
        <v>85</v>
      </c>
      <c r="G44" s="79" t="s">
        <v>22</v>
      </c>
      <c r="H44" s="79" t="s">
        <v>86</v>
      </c>
      <c r="I44" s="79" t="s">
        <v>87</v>
      </c>
      <c r="J44" s="51">
        <v>640.70000000000005</v>
      </c>
      <c r="K44" s="13" t="s">
        <v>23</v>
      </c>
      <c r="L44" s="13" t="s">
        <v>24</v>
      </c>
      <c r="M44" s="53">
        <v>691956</v>
      </c>
      <c r="N44" s="18" t="s">
        <v>67</v>
      </c>
      <c r="O44" s="18" t="s">
        <v>36</v>
      </c>
      <c r="P44" s="79" t="s">
        <v>30</v>
      </c>
      <c r="Q44" s="10" t="s">
        <v>29</v>
      </c>
      <c r="R44" s="10" t="s">
        <v>29</v>
      </c>
      <c r="S44" s="20"/>
    </row>
    <row r="45" spans="1:20" s="6" customFormat="1" x14ac:dyDescent="0.25">
      <c r="A45" s="49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7"/>
    </row>
    <row r="46" spans="1:20" s="6" customFormat="1" x14ac:dyDescent="0.25">
      <c r="A46" s="55">
        <v>14</v>
      </c>
      <c r="B46" s="26" t="s">
        <v>20</v>
      </c>
      <c r="C46" s="17" t="s">
        <v>25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20" s="6" customFormat="1" ht="45" x14ac:dyDescent="0.25">
      <c r="A47" s="75"/>
      <c r="B47" s="26" t="s">
        <v>21</v>
      </c>
      <c r="C47" s="17" t="s">
        <v>94</v>
      </c>
      <c r="D47" s="26" t="s">
        <v>54</v>
      </c>
      <c r="E47" s="26" t="s">
        <v>35</v>
      </c>
      <c r="F47" s="26" t="s">
        <v>95</v>
      </c>
      <c r="G47" s="26" t="s">
        <v>22</v>
      </c>
      <c r="H47" s="26"/>
      <c r="I47" s="26"/>
      <c r="J47" s="26"/>
      <c r="K47" s="51" t="s">
        <v>23</v>
      </c>
      <c r="L47" s="51" t="s">
        <v>24</v>
      </c>
      <c r="M47" s="26" t="s">
        <v>96</v>
      </c>
      <c r="N47" s="72">
        <v>43647</v>
      </c>
      <c r="O47" s="72">
        <v>44013</v>
      </c>
      <c r="P47" s="26" t="s">
        <v>55</v>
      </c>
      <c r="Q47" s="26" t="s">
        <v>34</v>
      </c>
      <c r="R47" s="26" t="s">
        <v>29</v>
      </c>
      <c r="S47" s="20"/>
      <c r="T47" s="20"/>
    </row>
    <row r="48" spans="1:20" s="6" customFormat="1" x14ac:dyDescent="0.25">
      <c r="A48" s="49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7"/>
    </row>
    <row r="49" spans="1:18" s="6" customFormat="1" x14ac:dyDescent="0.25">
      <c r="A49" s="55">
        <v>15</v>
      </c>
      <c r="B49" s="26" t="s">
        <v>20</v>
      </c>
      <c r="C49" s="17" t="s">
        <v>25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s="6" customFormat="1" ht="105" x14ac:dyDescent="0.25">
      <c r="A50" s="75"/>
      <c r="B50" s="26" t="s">
        <v>21</v>
      </c>
      <c r="C50" s="17" t="s">
        <v>100</v>
      </c>
      <c r="D50" s="26" t="s">
        <v>97</v>
      </c>
      <c r="E50" s="26" t="s">
        <v>98</v>
      </c>
      <c r="F50" s="26" t="s">
        <v>99</v>
      </c>
      <c r="G50" s="26" t="s">
        <v>22</v>
      </c>
      <c r="H50" s="26"/>
      <c r="I50" s="26"/>
      <c r="J50" s="26"/>
      <c r="K50" s="51" t="s">
        <v>23</v>
      </c>
      <c r="L50" s="51" t="s">
        <v>24</v>
      </c>
      <c r="M50" s="26">
        <v>780000</v>
      </c>
      <c r="N50" s="72">
        <v>43678</v>
      </c>
      <c r="O50" s="72">
        <v>43800</v>
      </c>
      <c r="P50" s="26" t="s">
        <v>65</v>
      </c>
      <c r="Q50" s="26" t="s">
        <v>34</v>
      </c>
      <c r="R50" s="26" t="s">
        <v>34</v>
      </c>
    </row>
    <row r="51" spans="1:18" s="85" customFormat="1" x14ac:dyDescent="0.25">
      <c r="A51" s="80"/>
      <c r="B51" s="80"/>
      <c r="C51" s="67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1:18" s="85" customFormat="1" x14ac:dyDescent="0.25">
      <c r="A52" s="80"/>
      <c r="B52" s="80"/>
      <c r="C52" s="67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s="85" customFormat="1" x14ac:dyDescent="0.25">
      <c r="A53" s="80"/>
      <c r="B53" s="80"/>
      <c r="C53" s="67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1:18" s="85" customFormat="1" x14ac:dyDescent="0.25">
      <c r="A54" s="80"/>
      <c r="B54" s="80"/>
      <c r="C54" s="67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</row>
    <row r="55" spans="1:18" s="85" customFormat="1" x14ac:dyDescent="0.25">
      <c r="A55" s="80"/>
      <c r="B55" s="80"/>
      <c r="C55" s="67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</row>
    <row r="56" spans="1:18" s="85" customFormat="1" x14ac:dyDescent="0.25">
      <c r="A56" s="80"/>
      <c r="B56" s="80"/>
      <c r="C56" s="67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</row>
    <row r="57" spans="1:18" s="83" customFormat="1" x14ac:dyDescent="0.25">
      <c r="A57" s="80"/>
      <c r="B57" s="81"/>
      <c r="C57" s="82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</row>
    <row r="58" spans="1:18" s="83" customFormat="1" x14ac:dyDescent="0.25">
      <c r="A58" s="80"/>
      <c r="B58" s="81"/>
      <c r="C58" s="82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</row>
    <row r="59" spans="1:18" s="83" customFormat="1" x14ac:dyDescent="0.25">
      <c r="A59" s="80"/>
      <c r="B59" s="81"/>
      <c r="C59" s="82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</row>
    <row r="60" spans="1:18" s="83" customFormat="1" x14ac:dyDescent="0.25">
      <c r="A60" s="80"/>
      <c r="B60" s="81"/>
      <c r="C60" s="82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</row>
    <row r="61" spans="1:18" s="83" customFormat="1" x14ac:dyDescent="0.25">
      <c r="A61" s="80"/>
      <c r="B61" s="81"/>
      <c r="C61" s="82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</row>
    <row r="62" spans="1:18" s="83" customFormat="1" x14ac:dyDescent="0.25">
      <c r="A62" s="80"/>
      <c r="B62" s="81"/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</row>
    <row r="63" spans="1:18" s="83" customFormat="1" x14ac:dyDescent="0.25">
      <c r="A63" s="80"/>
      <c r="B63" s="81"/>
      <c r="C63" s="82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</sheetData>
  <mergeCells count="37">
    <mergeCell ref="A42:R42"/>
    <mergeCell ref="A45:R45"/>
    <mergeCell ref="A22:A23"/>
    <mergeCell ref="A37:A38"/>
    <mergeCell ref="A19:A20"/>
    <mergeCell ref="A28:A29"/>
    <mergeCell ref="A31:A32"/>
    <mergeCell ref="A49:A50"/>
    <mergeCell ref="A40:A41"/>
    <mergeCell ref="A43:A44"/>
    <mergeCell ref="A46:A47"/>
    <mergeCell ref="A13:A14"/>
    <mergeCell ref="A10:A11"/>
    <mergeCell ref="A7:A8"/>
    <mergeCell ref="A48:R48"/>
    <mergeCell ref="A2:A4"/>
    <mergeCell ref="B2:B4"/>
    <mergeCell ref="B1:R1"/>
    <mergeCell ref="H3:I3"/>
    <mergeCell ref="J3:J4"/>
    <mergeCell ref="K3:L3"/>
    <mergeCell ref="M3:M4"/>
    <mergeCell ref="N3:O3"/>
    <mergeCell ref="C2:C4"/>
    <mergeCell ref="D2:D4"/>
    <mergeCell ref="E2:E4"/>
    <mergeCell ref="F2:O2"/>
    <mergeCell ref="P2:P4"/>
    <mergeCell ref="Q2:Q3"/>
    <mergeCell ref="R2:R4"/>
    <mergeCell ref="F3:F4"/>
    <mergeCell ref="G3:G4"/>
    <mergeCell ref="A36:R36"/>
    <mergeCell ref="A39:R39"/>
    <mergeCell ref="A34:A35"/>
    <mergeCell ref="A25:A26"/>
    <mergeCell ref="A16:A17"/>
  </mergeCells>
  <pageMargins left="0.11811023622047245" right="0.11811023622047245" top="0.15748031496062992" bottom="0.35433070866141736" header="0.11811023622047245" footer="0.11811023622047245"/>
  <pageSetup paperSize="9" scale="43" fitToHeight="0" orientation="landscape" r:id="rId1"/>
  <ignoredErrors>
    <ignoredError sqref="C50 C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2019-07-12T08:32:58Z</dcterms:modified>
</cp:coreProperties>
</file>